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110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<sst xmlns="http://schemas.openxmlformats.org/spreadsheetml/2006/main" count="167" uniqueCount="82">
  <si>
    <t>First Name:</t>
  </si>
  <si>
    <t>Last Name:</t>
  </si>
  <si>
    <t>GUTMAN</t>
  </si>
  <si>
    <t>ASTON</t>
  </si>
  <si>
    <t>BANGERA</t>
  </si>
  <si>
    <t>Josh</t>
  </si>
  <si>
    <t>Gerrit</t>
  </si>
  <si>
    <t>HOTZ</t>
  </si>
  <si>
    <t>Daniel</t>
  </si>
  <si>
    <t>Yefeth</t>
  </si>
  <si>
    <t>Kapila</t>
  </si>
  <si>
    <t>Yaniv</t>
  </si>
  <si>
    <t>SCHACHAT</t>
  </si>
  <si>
    <t>SHEIN</t>
  </si>
  <si>
    <t>SOLOMON</t>
  </si>
  <si>
    <t>Shifron</t>
  </si>
  <si>
    <t>Herschel</t>
  </si>
  <si>
    <t>Raymond</t>
  </si>
  <si>
    <t>Shailesh</t>
  </si>
  <si>
    <t>Gaby</t>
  </si>
  <si>
    <t>Eshkol</t>
  </si>
  <si>
    <t>EVANS</t>
  </si>
  <si>
    <t>GRUNDLING</t>
  </si>
  <si>
    <t>HYMAN</t>
  </si>
  <si>
    <t>NAGAVKAR</t>
  </si>
  <si>
    <t>PERERE</t>
  </si>
  <si>
    <t>RASPORKER</t>
  </si>
  <si>
    <t>WASKAR</t>
  </si>
  <si>
    <t>Balls</t>
  </si>
  <si>
    <t>Not</t>
  </si>
  <si>
    <t>Faced</t>
  </si>
  <si>
    <t>4's</t>
  </si>
  <si>
    <t>6's</t>
  </si>
  <si>
    <t>50's</t>
  </si>
  <si>
    <t>Catches</t>
  </si>
  <si>
    <t>Run Outs</t>
  </si>
  <si>
    <t>B  A  T  T  I  N  G</t>
  </si>
  <si>
    <t xml:space="preserve">B  O  W  L  I  N  G </t>
  </si>
  <si>
    <t>F I E L D I N G</t>
  </si>
  <si>
    <t>Matches</t>
  </si>
  <si>
    <t>Played</t>
  </si>
  <si>
    <t>Highest</t>
  </si>
  <si>
    <t>Runs</t>
  </si>
  <si>
    <t>Inn</t>
  </si>
  <si>
    <t>M</t>
  </si>
  <si>
    <t>Wides</t>
  </si>
  <si>
    <t>No Balls</t>
  </si>
  <si>
    <t>Econ</t>
  </si>
  <si>
    <t>-</t>
  </si>
  <si>
    <t>4*</t>
  </si>
  <si>
    <t>85*</t>
  </si>
  <si>
    <t>64*</t>
  </si>
  <si>
    <t>43*</t>
  </si>
  <si>
    <t>10*</t>
  </si>
  <si>
    <t>25*</t>
  </si>
  <si>
    <t>1/27</t>
  </si>
  <si>
    <t>3/32</t>
  </si>
  <si>
    <t>3/9</t>
  </si>
  <si>
    <t>2/3</t>
  </si>
  <si>
    <t>2/15</t>
  </si>
  <si>
    <t>1/13</t>
  </si>
  <si>
    <t>2/24</t>
  </si>
  <si>
    <t>0/9</t>
  </si>
  <si>
    <t>3/21</t>
  </si>
  <si>
    <t>1/7</t>
  </si>
  <si>
    <t>2/45</t>
  </si>
  <si>
    <t>Dot balls</t>
  </si>
  <si>
    <t>Dot</t>
  </si>
  <si>
    <t>balls %</t>
  </si>
  <si>
    <t>Min.</t>
  </si>
  <si>
    <t>Ducks</t>
  </si>
  <si>
    <t>Overs</t>
  </si>
  <si>
    <t>Wickets</t>
  </si>
  <si>
    <t>Bowled</t>
  </si>
  <si>
    <t>BBI</t>
  </si>
  <si>
    <t>Danny</t>
  </si>
  <si>
    <t>Strike</t>
  </si>
  <si>
    <t xml:space="preserve"> Rate</t>
  </si>
  <si>
    <t>Rate</t>
  </si>
  <si>
    <t>Steven</t>
  </si>
  <si>
    <t>Avg.</t>
  </si>
  <si>
    <t>Out's</t>
  </si>
</sst>
</file>

<file path=xl/styles.xml><?xml version="1.0" encoding="utf-8"?>
<styleSheet xmlns="http://schemas.openxmlformats.org/spreadsheetml/2006/main">
  <numFmts count="1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&quot;R&quot;\ * #,##0.00_ ;_ &quot;R&quot;\ * \-#,##0.00_ ;_ &quot;R&quot;\ * &quot;-&quot;??_ ;_ @_ "/>
  </numFmts>
  <fonts count="44">
    <font>
      <sz val="10"/>
      <name val="Arial"/>
      <family val="0"/>
    </font>
    <font>
      <b/>
      <sz val="12"/>
      <name val="Arial"/>
      <family val="2"/>
    </font>
    <font>
      <b/>
      <sz val="12"/>
      <color indexed="18"/>
      <name val="Arial"/>
      <family val="2"/>
    </font>
    <font>
      <b/>
      <sz val="12"/>
      <color indexed="17"/>
      <name val="Arial"/>
      <family val="2"/>
    </font>
    <font>
      <b/>
      <sz val="12"/>
      <color indexed="40"/>
      <name val="Arial"/>
      <family val="2"/>
    </font>
    <font>
      <b/>
      <u val="single"/>
      <sz val="12"/>
      <color indexed="18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2"/>
      <color indexed="40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30" borderId="2" applyNumberFormat="0" applyAlignment="0" applyProtection="0"/>
    <xf numFmtId="0" fontId="41" fillId="31" borderId="0" applyNumberFormat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10" fontId="26" fillId="0" borderId="0" xfId="0" applyNumberFormat="1" applyFont="1" applyAlignment="1">
      <alignment horizontal="center"/>
    </xf>
    <xf numFmtId="2" fontId="26" fillId="0" borderId="0" xfId="0" applyNumberFormat="1" applyFont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2" width="20.8515625" style="0" customWidth="1"/>
    <col min="4" max="4" width="4.7109375" style="0" customWidth="1"/>
    <col min="5" max="5" width="7.140625" style="0" bestFit="1" customWidth="1"/>
    <col min="6" max="6" width="9.8515625" style="0" bestFit="1" customWidth="1"/>
    <col min="7" max="7" width="10.8515625" style="0" bestFit="1" customWidth="1"/>
    <col min="8" max="8" width="10.421875" style="0" bestFit="1" customWidth="1"/>
    <col min="9" max="9" width="10.8515625" style="0" bestFit="1" customWidth="1"/>
    <col min="10" max="10" width="9.28125" style="0" bestFit="1" customWidth="1"/>
    <col min="11" max="11" width="7.00390625" style="0" bestFit="1" customWidth="1"/>
    <col min="12" max="12" width="6.140625" style="0" bestFit="1" customWidth="1"/>
    <col min="13" max="13" width="8.28125" style="0" bestFit="1" customWidth="1"/>
    <col min="14" max="14" width="9.7109375" style="0" bestFit="1" customWidth="1"/>
    <col min="15" max="15" width="10.28125" style="0" bestFit="1" customWidth="1"/>
    <col min="16" max="16" width="11.57421875" style="0" bestFit="1" customWidth="1"/>
    <col min="18" max="18" width="4.57421875" style="0" customWidth="1"/>
    <col min="19" max="19" width="4.7109375" style="0" customWidth="1"/>
    <col min="20" max="20" width="3.7109375" style="0" customWidth="1"/>
    <col min="21" max="21" width="5.140625" style="0" customWidth="1"/>
    <col min="22" max="22" width="8.140625" style="0" customWidth="1"/>
    <col min="23" max="25" width="10.140625" style="0" customWidth="1"/>
    <col min="26" max="26" width="7.28125" style="0" customWidth="1"/>
    <col min="27" max="27" width="6.00390625" style="0" customWidth="1"/>
    <col min="28" max="28" width="8.57421875" style="0" bestFit="1" customWidth="1"/>
    <col min="29" max="29" width="10.7109375" style="0" customWidth="1"/>
  </cols>
  <sheetData>
    <row r="3" spans="3:30" ht="15.75">
      <c r="C3" s="5" t="s">
        <v>39</v>
      </c>
      <c r="D3" s="21" t="s">
        <v>36</v>
      </c>
      <c r="E3" s="21"/>
      <c r="F3" s="21"/>
      <c r="G3" s="21"/>
      <c r="H3" s="21"/>
      <c r="I3" s="21"/>
      <c r="J3" s="21"/>
      <c r="K3" s="21"/>
      <c r="L3" s="21"/>
      <c r="M3" s="22"/>
      <c r="N3" s="22"/>
      <c r="O3" s="22"/>
      <c r="P3" s="22"/>
      <c r="Q3" s="22"/>
      <c r="R3" s="19"/>
      <c r="S3" s="19"/>
      <c r="T3" s="19"/>
      <c r="U3" s="19"/>
      <c r="V3" s="19"/>
      <c r="W3" s="19"/>
      <c r="X3" s="19"/>
      <c r="Y3" s="19"/>
      <c r="Z3" s="19"/>
      <c r="AA3" s="19"/>
      <c r="AB3" s="6"/>
      <c r="AC3" s="20"/>
      <c r="AD3" s="20"/>
    </row>
    <row r="4" spans="1:30" s="1" customFormat="1" ht="15.75">
      <c r="A4" s="1" t="s">
        <v>0</v>
      </c>
      <c r="B4" s="1" t="s">
        <v>1</v>
      </c>
      <c r="C4" s="5" t="s">
        <v>40</v>
      </c>
      <c r="D4" s="15" t="s">
        <v>43</v>
      </c>
      <c r="E4" s="15" t="s">
        <v>29</v>
      </c>
      <c r="F4" s="15" t="s">
        <v>28</v>
      </c>
      <c r="G4" s="15" t="s">
        <v>66</v>
      </c>
      <c r="H4" s="15" t="s">
        <v>67</v>
      </c>
      <c r="I4" s="15" t="s">
        <v>69</v>
      </c>
      <c r="J4" s="15" t="s">
        <v>31</v>
      </c>
      <c r="K4" s="15" t="s">
        <v>32</v>
      </c>
      <c r="L4" s="15" t="s">
        <v>33</v>
      </c>
      <c r="M4" s="15" t="s">
        <v>70</v>
      </c>
      <c r="N4" s="15" t="s">
        <v>41</v>
      </c>
      <c r="O4" s="15" t="s">
        <v>42</v>
      </c>
      <c r="P4" s="15" t="s">
        <v>76</v>
      </c>
      <c r="Q4" s="15" t="s">
        <v>80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4"/>
      <c r="AD4" s="4"/>
    </row>
    <row r="5" spans="4:28" s="1" customFormat="1" ht="15.75">
      <c r="D5" s="15"/>
      <c r="E5" s="15" t="s">
        <v>81</v>
      </c>
      <c r="F5" s="15" t="s">
        <v>30</v>
      </c>
      <c r="G5" s="15" t="s">
        <v>30</v>
      </c>
      <c r="H5" s="15" t="s">
        <v>68</v>
      </c>
      <c r="I5" s="15"/>
      <c r="J5" s="15"/>
      <c r="K5" s="15"/>
      <c r="L5" s="15"/>
      <c r="M5" s="15"/>
      <c r="N5" s="15"/>
      <c r="O5" s="15"/>
      <c r="P5" s="15" t="s">
        <v>77</v>
      </c>
      <c r="Q5" s="15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4:28" s="1" customFormat="1" ht="15.75"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30" ht="12.75">
      <c r="A7" t="s">
        <v>17</v>
      </c>
      <c r="B7" t="s">
        <v>3</v>
      </c>
      <c r="C7" s="8">
        <v>6</v>
      </c>
      <c r="D7" s="8">
        <v>5</v>
      </c>
      <c r="E7" s="8">
        <v>1</v>
      </c>
      <c r="F7" s="8">
        <v>52</v>
      </c>
      <c r="G7" s="8">
        <v>25</v>
      </c>
      <c r="H7" s="9">
        <f>G7/F7</f>
        <v>0.4807692307692308</v>
      </c>
      <c r="I7" s="8">
        <v>79</v>
      </c>
      <c r="J7" s="8">
        <v>5</v>
      </c>
      <c r="K7" s="8">
        <v>0</v>
      </c>
      <c r="L7" s="8">
        <v>0</v>
      </c>
      <c r="M7" s="8">
        <v>0</v>
      </c>
      <c r="N7" s="8">
        <v>19</v>
      </c>
      <c r="O7" s="8">
        <v>44</v>
      </c>
      <c r="P7" s="9">
        <f aca="true" t="shared" si="0" ref="P7:P17">O7/F7</f>
        <v>0.8461538461538461</v>
      </c>
      <c r="Q7" s="8">
        <f aca="true" t="shared" si="1" ref="Q7:Q17">O7/(D7-E7)</f>
        <v>11</v>
      </c>
      <c r="R7" s="8"/>
      <c r="S7" s="8"/>
      <c r="T7" s="8"/>
      <c r="U7" s="8"/>
      <c r="V7" s="8"/>
      <c r="W7" s="8"/>
      <c r="X7" s="8"/>
      <c r="Y7" s="9"/>
      <c r="Z7" s="8"/>
      <c r="AA7" s="8"/>
      <c r="AB7" s="10"/>
      <c r="AC7" s="8"/>
      <c r="AD7" s="8"/>
    </row>
    <row r="8" spans="1:30" ht="12.75">
      <c r="A8" t="s">
        <v>18</v>
      </c>
      <c r="B8" t="s">
        <v>4</v>
      </c>
      <c r="C8" s="8">
        <v>7</v>
      </c>
      <c r="D8" s="8">
        <v>3</v>
      </c>
      <c r="E8" s="8">
        <v>1</v>
      </c>
      <c r="F8" s="8">
        <v>63</v>
      </c>
      <c r="G8" s="8">
        <v>22</v>
      </c>
      <c r="H8" s="9">
        <f aca="true" t="shared" si="2" ref="H8:H21">G8/F8</f>
        <v>0.3492063492063492</v>
      </c>
      <c r="I8" s="8">
        <v>68</v>
      </c>
      <c r="J8" s="8">
        <v>5</v>
      </c>
      <c r="K8" s="8">
        <v>4</v>
      </c>
      <c r="L8" s="8">
        <v>1</v>
      </c>
      <c r="M8" s="8">
        <v>0</v>
      </c>
      <c r="N8" s="8" t="s">
        <v>51</v>
      </c>
      <c r="O8" s="8">
        <v>74</v>
      </c>
      <c r="P8" s="9">
        <f t="shared" si="0"/>
        <v>1.1746031746031746</v>
      </c>
      <c r="Q8" s="8">
        <f t="shared" si="1"/>
        <v>37</v>
      </c>
      <c r="R8" s="8"/>
      <c r="S8" s="8"/>
      <c r="T8" s="8"/>
      <c r="U8" s="8"/>
      <c r="V8" s="8"/>
      <c r="W8" s="8"/>
      <c r="X8" s="8"/>
      <c r="Y8" s="9"/>
      <c r="Z8" s="8"/>
      <c r="AA8" s="8"/>
      <c r="AB8" s="10"/>
      <c r="AC8" s="8"/>
      <c r="AD8" s="8"/>
    </row>
    <row r="9" spans="1:30" ht="12.75">
      <c r="A9" t="s">
        <v>5</v>
      </c>
      <c r="B9" t="s">
        <v>21</v>
      </c>
      <c r="C9" s="8">
        <v>7</v>
      </c>
      <c r="D9" s="8">
        <v>6</v>
      </c>
      <c r="E9" s="8">
        <v>0</v>
      </c>
      <c r="F9" s="8">
        <v>115</v>
      </c>
      <c r="G9" s="8">
        <v>32</v>
      </c>
      <c r="H9" s="9">
        <f t="shared" si="2"/>
        <v>0.2782608695652174</v>
      </c>
      <c r="I9" s="8">
        <v>163</v>
      </c>
      <c r="J9" s="8">
        <v>7</v>
      </c>
      <c r="K9" s="8">
        <v>7</v>
      </c>
      <c r="L9" s="8">
        <v>1</v>
      </c>
      <c r="M9" s="8">
        <v>2</v>
      </c>
      <c r="N9" s="8">
        <v>52</v>
      </c>
      <c r="O9" s="8">
        <v>136</v>
      </c>
      <c r="P9" s="9">
        <f t="shared" si="0"/>
        <v>1.182608695652174</v>
      </c>
      <c r="Q9" s="8">
        <f t="shared" si="1"/>
        <v>22.666666666666668</v>
      </c>
      <c r="R9" s="8"/>
      <c r="S9" s="8"/>
      <c r="T9" s="8"/>
      <c r="U9" s="8"/>
      <c r="V9" s="8"/>
      <c r="W9" s="8"/>
      <c r="X9" s="8"/>
      <c r="Y9" s="9"/>
      <c r="Z9" s="8"/>
      <c r="AA9" s="8"/>
      <c r="AB9" s="10"/>
      <c r="AC9" s="8"/>
      <c r="AD9" s="8"/>
    </row>
    <row r="10" spans="1:30" ht="12.75">
      <c r="A10" t="s">
        <v>6</v>
      </c>
      <c r="B10" t="s">
        <v>22</v>
      </c>
      <c r="C10" s="8">
        <v>6</v>
      </c>
      <c r="D10" s="8">
        <v>3</v>
      </c>
      <c r="E10" s="8">
        <v>1</v>
      </c>
      <c r="F10" s="8">
        <v>18</v>
      </c>
      <c r="G10" s="8">
        <v>4</v>
      </c>
      <c r="H10" s="9">
        <f t="shared" si="2"/>
        <v>0.2222222222222222</v>
      </c>
      <c r="I10" s="8">
        <v>27</v>
      </c>
      <c r="J10" s="8">
        <v>1</v>
      </c>
      <c r="K10" s="8">
        <v>2</v>
      </c>
      <c r="L10" s="8">
        <v>0</v>
      </c>
      <c r="M10" s="8">
        <v>1</v>
      </c>
      <c r="N10" s="8">
        <v>16</v>
      </c>
      <c r="O10" s="8">
        <v>26</v>
      </c>
      <c r="P10" s="9">
        <f t="shared" si="0"/>
        <v>1.4444444444444444</v>
      </c>
      <c r="Q10" s="8">
        <f t="shared" si="1"/>
        <v>13</v>
      </c>
      <c r="R10" s="8"/>
      <c r="S10" s="8"/>
      <c r="T10" s="8"/>
      <c r="U10" s="8"/>
      <c r="V10" s="8"/>
      <c r="W10" s="8"/>
      <c r="X10" s="8"/>
      <c r="Y10" s="9"/>
      <c r="Z10" s="8"/>
      <c r="AA10" s="8"/>
      <c r="AB10" s="10"/>
      <c r="AC10" s="8"/>
      <c r="AD10" s="8"/>
    </row>
    <row r="11" spans="1:30" ht="12.75">
      <c r="A11" t="s">
        <v>16</v>
      </c>
      <c r="B11" t="s">
        <v>2</v>
      </c>
      <c r="C11" s="8">
        <v>7</v>
      </c>
      <c r="D11" s="8">
        <v>7</v>
      </c>
      <c r="E11" s="8">
        <v>2</v>
      </c>
      <c r="F11" s="8">
        <v>107</v>
      </c>
      <c r="G11" s="8">
        <v>38</v>
      </c>
      <c r="H11" s="9">
        <f t="shared" si="2"/>
        <v>0.35514018691588783</v>
      </c>
      <c r="I11" s="8">
        <v>196</v>
      </c>
      <c r="J11" s="8">
        <v>6</v>
      </c>
      <c r="K11" s="8">
        <v>0</v>
      </c>
      <c r="L11" s="8">
        <v>0</v>
      </c>
      <c r="M11" s="8">
        <v>0</v>
      </c>
      <c r="N11" s="8" t="s">
        <v>52</v>
      </c>
      <c r="O11" s="8">
        <v>93</v>
      </c>
      <c r="P11" s="9">
        <f t="shared" si="0"/>
        <v>0.8691588785046729</v>
      </c>
      <c r="Q11" s="8">
        <f t="shared" si="1"/>
        <v>18.6</v>
      </c>
      <c r="R11" s="8"/>
      <c r="S11" s="8"/>
      <c r="T11" s="8"/>
      <c r="U11" s="8"/>
      <c r="V11" s="8"/>
      <c r="W11" s="8"/>
      <c r="X11" s="8"/>
      <c r="Y11" s="9"/>
      <c r="Z11" s="8"/>
      <c r="AA11" s="8"/>
      <c r="AB11" s="10"/>
      <c r="AC11" s="8"/>
      <c r="AD11" s="8"/>
    </row>
    <row r="12" spans="1:30" ht="12.75">
      <c r="A12" s="7" t="s">
        <v>75</v>
      </c>
      <c r="B12" t="s">
        <v>7</v>
      </c>
      <c r="C12" s="8">
        <v>6</v>
      </c>
      <c r="D12" s="8">
        <v>6</v>
      </c>
      <c r="E12" s="8">
        <v>1</v>
      </c>
      <c r="F12" s="8">
        <v>55</v>
      </c>
      <c r="G12" s="8">
        <v>15</v>
      </c>
      <c r="H12" s="9">
        <f t="shared" si="2"/>
        <v>0.2727272727272727</v>
      </c>
      <c r="I12" s="8">
        <v>101</v>
      </c>
      <c r="J12" s="8">
        <v>7</v>
      </c>
      <c r="K12" s="8">
        <v>1</v>
      </c>
      <c r="L12" s="8">
        <v>0</v>
      </c>
      <c r="M12" s="8">
        <v>0</v>
      </c>
      <c r="N12" s="8">
        <v>25</v>
      </c>
      <c r="O12" s="8">
        <v>67</v>
      </c>
      <c r="P12" s="9">
        <f t="shared" si="0"/>
        <v>1.2181818181818183</v>
      </c>
      <c r="Q12" s="8">
        <f t="shared" si="1"/>
        <v>13.4</v>
      </c>
      <c r="R12" s="11"/>
      <c r="S12" s="11"/>
      <c r="T12" s="11"/>
      <c r="U12" s="11"/>
      <c r="V12" s="11"/>
      <c r="W12" s="11"/>
      <c r="X12" s="11"/>
      <c r="Y12" s="12"/>
      <c r="Z12" s="11"/>
      <c r="AA12" s="11"/>
      <c r="AB12" s="10"/>
      <c r="AC12" s="8"/>
      <c r="AD12" s="8"/>
    </row>
    <row r="13" spans="1:30" ht="12.75">
      <c r="A13" t="s">
        <v>8</v>
      </c>
      <c r="B13" t="s">
        <v>23</v>
      </c>
      <c r="C13" s="8">
        <v>5</v>
      </c>
      <c r="D13" s="8">
        <v>5</v>
      </c>
      <c r="E13" s="8">
        <v>0</v>
      </c>
      <c r="F13" s="8">
        <v>77</v>
      </c>
      <c r="G13" s="8">
        <v>35</v>
      </c>
      <c r="H13" s="9">
        <f t="shared" si="2"/>
        <v>0.45454545454545453</v>
      </c>
      <c r="I13" s="8">
        <v>89</v>
      </c>
      <c r="J13" s="8">
        <v>9</v>
      </c>
      <c r="K13" s="8">
        <v>1</v>
      </c>
      <c r="L13" s="8">
        <v>0</v>
      </c>
      <c r="M13" s="8">
        <v>1</v>
      </c>
      <c r="N13" s="8">
        <v>42</v>
      </c>
      <c r="O13" s="8">
        <v>72</v>
      </c>
      <c r="P13" s="9">
        <f t="shared" si="0"/>
        <v>0.935064935064935</v>
      </c>
      <c r="Q13" s="8">
        <f t="shared" si="1"/>
        <v>14.4</v>
      </c>
      <c r="R13" s="11"/>
      <c r="S13" s="11"/>
      <c r="T13" s="11"/>
      <c r="U13" s="11"/>
      <c r="V13" s="11"/>
      <c r="W13" s="11"/>
      <c r="X13" s="11"/>
      <c r="Y13" s="12"/>
      <c r="Z13" s="11"/>
      <c r="AA13" s="11"/>
      <c r="AB13" s="10"/>
      <c r="AC13" s="8"/>
      <c r="AD13" s="8"/>
    </row>
    <row r="14" spans="1:30" ht="12.75">
      <c r="A14" t="s">
        <v>9</v>
      </c>
      <c r="B14" t="s">
        <v>24</v>
      </c>
      <c r="C14" s="8">
        <v>4</v>
      </c>
      <c r="D14" s="8">
        <v>3</v>
      </c>
      <c r="E14" s="8">
        <v>1</v>
      </c>
      <c r="F14" s="8">
        <v>36</v>
      </c>
      <c r="G14" s="8">
        <v>23</v>
      </c>
      <c r="H14" s="9">
        <f t="shared" si="2"/>
        <v>0.6388888888888888</v>
      </c>
      <c r="I14" s="8">
        <v>50</v>
      </c>
      <c r="J14" s="8">
        <v>1</v>
      </c>
      <c r="K14" s="8">
        <v>2</v>
      </c>
      <c r="L14" s="8">
        <v>0</v>
      </c>
      <c r="M14" s="8">
        <v>1</v>
      </c>
      <c r="N14" s="8">
        <v>17</v>
      </c>
      <c r="O14" s="8">
        <v>25</v>
      </c>
      <c r="P14" s="9">
        <f t="shared" si="0"/>
        <v>0.6944444444444444</v>
      </c>
      <c r="Q14" s="8">
        <f t="shared" si="1"/>
        <v>12.5</v>
      </c>
      <c r="R14" s="11"/>
      <c r="S14" s="11"/>
      <c r="T14" s="11"/>
      <c r="U14" s="11"/>
      <c r="V14" s="11"/>
      <c r="W14" s="11"/>
      <c r="X14" s="11"/>
      <c r="Y14" s="9"/>
      <c r="Z14" s="8"/>
      <c r="AA14" s="8"/>
      <c r="AB14" s="10"/>
      <c r="AC14" s="8"/>
      <c r="AD14" s="8"/>
    </row>
    <row r="15" spans="1:30" ht="12.75">
      <c r="A15" t="s">
        <v>10</v>
      </c>
      <c r="B15" t="s">
        <v>25</v>
      </c>
      <c r="C15" s="8">
        <v>6</v>
      </c>
      <c r="D15" s="8">
        <v>2</v>
      </c>
      <c r="E15" s="8">
        <v>1</v>
      </c>
      <c r="F15" s="8">
        <v>9</v>
      </c>
      <c r="G15" s="8">
        <v>2</v>
      </c>
      <c r="H15" s="9">
        <f t="shared" si="2"/>
        <v>0.2222222222222222</v>
      </c>
      <c r="I15" s="8">
        <v>11</v>
      </c>
      <c r="J15" s="8">
        <v>0</v>
      </c>
      <c r="K15" s="8">
        <v>1</v>
      </c>
      <c r="L15" s="8">
        <v>0</v>
      </c>
      <c r="M15" s="8">
        <v>0</v>
      </c>
      <c r="N15" s="8" t="s">
        <v>53</v>
      </c>
      <c r="O15" s="8">
        <v>12</v>
      </c>
      <c r="P15" s="9">
        <f t="shared" si="0"/>
        <v>1.3333333333333333</v>
      </c>
      <c r="Q15" s="8">
        <f t="shared" si="1"/>
        <v>12</v>
      </c>
      <c r="R15" s="11"/>
      <c r="S15" s="11"/>
      <c r="T15" s="11"/>
      <c r="U15" s="11"/>
      <c r="V15" s="11"/>
      <c r="W15" s="11"/>
      <c r="X15" s="11"/>
      <c r="Y15" s="9"/>
      <c r="Z15" s="8"/>
      <c r="AA15" s="8"/>
      <c r="AB15" s="10"/>
      <c r="AC15" s="8"/>
      <c r="AD15" s="8"/>
    </row>
    <row r="16" spans="1:30" ht="12.75">
      <c r="A16" t="s">
        <v>11</v>
      </c>
      <c r="B16" t="s">
        <v>26</v>
      </c>
      <c r="C16" s="8">
        <v>3</v>
      </c>
      <c r="D16" s="8">
        <v>3</v>
      </c>
      <c r="E16" s="8">
        <v>2</v>
      </c>
      <c r="F16" s="8">
        <v>56</v>
      </c>
      <c r="G16" s="8">
        <v>29</v>
      </c>
      <c r="H16" s="9">
        <f t="shared" si="2"/>
        <v>0.5178571428571429</v>
      </c>
      <c r="I16" s="8">
        <v>69</v>
      </c>
      <c r="J16" s="8">
        <v>3</v>
      </c>
      <c r="K16" s="8">
        <v>4</v>
      </c>
      <c r="L16" s="8">
        <v>0</v>
      </c>
      <c r="M16" s="8">
        <v>0</v>
      </c>
      <c r="N16" s="8" t="s">
        <v>54</v>
      </c>
      <c r="O16" s="8">
        <v>61</v>
      </c>
      <c r="P16" s="9">
        <f t="shared" si="0"/>
        <v>1.0892857142857142</v>
      </c>
      <c r="Q16" s="8">
        <f t="shared" si="1"/>
        <v>61</v>
      </c>
      <c r="R16" s="11"/>
      <c r="S16" s="11"/>
      <c r="T16" s="11"/>
      <c r="U16" s="11"/>
      <c r="V16" s="11"/>
      <c r="W16" s="11"/>
      <c r="X16" s="11"/>
      <c r="Y16" s="9"/>
      <c r="Z16" s="8"/>
      <c r="AA16" s="11"/>
      <c r="AB16" s="10"/>
      <c r="AC16" s="8"/>
      <c r="AD16" s="8"/>
    </row>
    <row r="17" spans="1:30" ht="12.75">
      <c r="A17" t="s">
        <v>19</v>
      </c>
      <c r="B17" t="s">
        <v>12</v>
      </c>
      <c r="C17" s="8">
        <v>5</v>
      </c>
      <c r="D17" s="8">
        <v>4</v>
      </c>
      <c r="E17" s="8">
        <v>0</v>
      </c>
      <c r="F17" s="8">
        <v>61</v>
      </c>
      <c r="G17" s="8">
        <v>21</v>
      </c>
      <c r="H17" s="9">
        <f t="shared" si="2"/>
        <v>0.3442622950819672</v>
      </c>
      <c r="I17" s="8">
        <v>74</v>
      </c>
      <c r="J17" s="8">
        <v>3</v>
      </c>
      <c r="K17" s="8">
        <v>0</v>
      </c>
      <c r="L17" s="8">
        <v>0</v>
      </c>
      <c r="M17" s="8">
        <v>2</v>
      </c>
      <c r="N17" s="8">
        <v>28</v>
      </c>
      <c r="O17" s="8">
        <v>49</v>
      </c>
      <c r="P17" s="9">
        <f t="shared" si="0"/>
        <v>0.8032786885245902</v>
      </c>
      <c r="Q17" s="8">
        <f t="shared" si="1"/>
        <v>12.25</v>
      </c>
      <c r="R17" s="11"/>
      <c r="S17" s="11"/>
      <c r="T17" s="11"/>
      <c r="U17" s="11"/>
      <c r="V17" s="11"/>
      <c r="W17" s="11"/>
      <c r="X17" s="11"/>
      <c r="Y17" s="12"/>
      <c r="Z17" s="11"/>
      <c r="AA17" s="11"/>
      <c r="AB17" s="10"/>
      <c r="AC17" s="8"/>
      <c r="AD17" s="8"/>
    </row>
    <row r="18" spans="1:30" ht="12.75">
      <c r="A18" s="7" t="s">
        <v>79</v>
      </c>
      <c r="B18" t="s">
        <v>13</v>
      </c>
      <c r="C18" s="8">
        <v>3</v>
      </c>
      <c r="D18" s="8">
        <v>0</v>
      </c>
      <c r="E18" s="8" t="s">
        <v>48</v>
      </c>
      <c r="F18" s="8" t="s">
        <v>48</v>
      </c>
      <c r="G18" s="8" t="s">
        <v>48</v>
      </c>
      <c r="H18" s="9" t="s">
        <v>48</v>
      </c>
      <c r="I18" s="8" t="s">
        <v>48</v>
      </c>
      <c r="J18" s="8" t="s">
        <v>48</v>
      </c>
      <c r="K18" s="8" t="s">
        <v>48</v>
      </c>
      <c r="L18" s="8" t="s">
        <v>48</v>
      </c>
      <c r="M18" s="11" t="s">
        <v>48</v>
      </c>
      <c r="N18" s="8" t="s">
        <v>48</v>
      </c>
      <c r="O18" s="8" t="s">
        <v>48</v>
      </c>
      <c r="P18" s="12" t="s">
        <v>48</v>
      </c>
      <c r="Q18" s="11" t="s">
        <v>48</v>
      </c>
      <c r="R18" s="11"/>
      <c r="S18" s="11"/>
      <c r="T18" s="11"/>
      <c r="U18" s="11"/>
      <c r="V18" s="11"/>
      <c r="W18" s="11"/>
      <c r="X18" s="11"/>
      <c r="Y18" s="9"/>
      <c r="Z18" s="8"/>
      <c r="AA18" s="8"/>
      <c r="AB18" s="10"/>
      <c r="AC18" s="8"/>
      <c r="AD18" s="8"/>
    </row>
    <row r="19" spans="1:30" ht="12.75">
      <c r="A19" t="s">
        <v>20</v>
      </c>
      <c r="B19" t="s">
        <v>14</v>
      </c>
      <c r="C19" s="8">
        <v>6</v>
      </c>
      <c r="D19" s="8">
        <v>6</v>
      </c>
      <c r="E19" s="8">
        <v>1</v>
      </c>
      <c r="F19" s="8">
        <v>105</v>
      </c>
      <c r="G19" s="8">
        <v>25</v>
      </c>
      <c r="H19" s="9">
        <f t="shared" si="2"/>
        <v>0.23809523809523808</v>
      </c>
      <c r="I19" s="8">
        <v>134</v>
      </c>
      <c r="J19" s="8">
        <v>12</v>
      </c>
      <c r="K19" s="8">
        <v>3</v>
      </c>
      <c r="L19" s="8">
        <v>1</v>
      </c>
      <c r="M19" s="11">
        <v>0</v>
      </c>
      <c r="N19" s="8" t="s">
        <v>50</v>
      </c>
      <c r="O19" s="8">
        <v>139</v>
      </c>
      <c r="P19" s="9">
        <f>O19/F19</f>
        <v>1.3238095238095238</v>
      </c>
      <c r="Q19" s="8">
        <f>O19/(D19-E19)</f>
        <v>27.8</v>
      </c>
      <c r="R19" s="11"/>
      <c r="S19" s="11"/>
      <c r="T19" s="11"/>
      <c r="U19" s="11"/>
      <c r="V19" s="11"/>
      <c r="W19" s="11"/>
      <c r="X19" s="11"/>
      <c r="Y19" s="9"/>
      <c r="Z19" s="8"/>
      <c r="AA19" s="8"/>
      <c r="AB19" s="10"/>
      <c r="AC19" s="8"/>
      <c r="AD19" s="8"/>
    </row>
    <row r="20" spans="1:30" ht="12.75">
      <c r="A20" t="s">
        <v>15</v>
      </c>
      <c r="B20" t="s">
        <v>27</v>
      </c>
      <c r="C20" s="8">
        <v>4</v>
      </c>
      <c r="D20" s="8">
        <v>2</v>
      </c>
      <c r="E20" s="8">
        <v>2</v>
      </c>
      <c r="F20" s="8">
        <v>7</v>
      </c>
      <c r="G20" s="8">
        <v>3</v>
      </c>
      <c r="H20" s="9">
        <f t="shared" si="2"/>
        <v>0.42857142857142855</v>
      </c>
      <c r="I20" s="8">
        <v>14</v>
      </c>
      <c r="J20" s="8">
        <v>0</v>
      </c>
      <c r="K20" s="8">
        <v>0</v>
      </c>
      <c r="L20" s="8">
        <v>0</v>
      </c>
      <c r="M20" s="11">
        <v>0</v>
      </c>
      <c r="N20" s="8" t="s">
        <v>49</v>
      </c>
      <c r="O20" s="8">
        <v>5</v>
      </c>
      <c r="P20" s="9">
        <f>O20/F20</f>
        <v>0.7142857142857143</v>
      </c>
      <c r="Q20" s="8">
        <v>5</v>
      </c>
      <c r="R20" s="11"/>
      <c r="S20" s="11"/>
      <c r="T20" s="11"/>
      <c r="U20" s="11"/>
      <c r="V20" s="11"/>
      <c r="W20" s="11"/>
      <c r="X20" s="11"/>
      <c r="Y20" s="9"/>
      <c r="Z20" s="8"/>
      <c r="AA20" s="8"/>
      <c r="AB20" s="10"/>
      <c r="AC20" s="8"/>
      <c r="AD20" s="8"/>
    </row>
    <row r="21" spans="3:30" ht="12.75">
      <c r="C21" s="23">
        <f>SUM(C7:C20)</f>
        <v>75</v>
      </c>
      <c r="D21" s="23"/>
      <c r="E21" s="23"/>
      <c r="F21" s="23">
        <f aca="true" t="shared" si="3" ref="D21:Q21">SUM(F7:F20)</f>
        <v>761</v>
      </c>
      <c r="G21" s="23">
        <f t="shared" si="3"/>
        <v>274</v>
      </c>
      <c r="H21" s="24">
        <f t="shared" si="2"/>
        <v>0.3600525624178712</v>
      </c>
      <c r="I21" s="23">
        <f t="shared" si="3"/>
        <v>1075</v>
      </c>
      <c r="J21" s="23">
        <f t="shared" si="3"/>
        <v>59</v>
      </c>
      <c r="K21" s="23">
        <f t="shared" si="3"/>
        <v>25</v>
      </c>
      <c r="L21" s="23">
        <f t="shared" si="3"/>
        <v>3</v>
      </c>
      <c r="M21" s="23">
        <f t="shared" si="3"/>
        <v>7</v>
      </c>
      <c r="N21" s="23"/>
      <c r="O21" s="23">
        <f t="shared" si="3"/>
        <v>803</v>
      </c>
      <c r="P21" s="24">
        <f>O21/F21</f>
        <v>1.055190538764783</v>
      </c>
      <c r="Q21" s="23"/>
      <c r="R21" s="11"/>
      <c r="S21" s="11"/>
      <c r="T21" s="11"/>
      <c r="U21" s="11"/>
      <c r="V21" s="11"/>
      <c r="W21" s="11"/>
      <c r="X21" s="11"/>
      <c r="Y21" s="9"/>
      <c r="Z21" s="8"/>
      <c r="AA21" s="8"/>
      <c r="AB21" s="10"/>
      <c r="AC21" s="8"/>
      <c r="AD21" s="8"/>
    </row>
    <row r="22" spans="3:30" ht="12.75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3:16" ht="15.75">
      <c r="C23" s="19" t="s">
        <v>37</v>
      </c>
      <c r="D23" s="19"/>
      <c r="E23" s="19"/>
      <c r="F23" s="19"/>
      <c r="G23" s="19"/>
      <c r="H23" s="19"/>
      <c r="I23" s="19"/>
      <c r="J23" s="19"/>
      <c r="K23" s="19"/>
      <c r="L23" s="19"/>
      <c r="M23" s="22"/>
      <c r="O23" s="20" t="s">
        <v>38</v>
      </c>
      <c r="P23" s="20"/>
    </row>
    <row r="24" spans="3:16" ht="15.75">
      <c r="C24" s="16" t="s">
        <v>71</v>
      </c>
      <c r="D24" s="16" t="s">
        <v>44</v>
      </c>
      <c r="E24" s="16" t="s">
        <v>42</v>
      </c>
      <c r="F24" s="16" t="s">
        <v>72</v>
      </c>
      <c r="G24" s="16" t="s">
        <v>45</v>
      </c>
      <c r="H24" s="16" t="s">
        <v>46</v>
      </c>
      <c r="I24" s="16" t="s">
        <v>66</v>
      </c>
      <c r="J24" s="16" t="s">
        <v>67</v>
      </c>
      <c r="K24" s="16" t="s">
        <v>47</v>
      </c>
      <c r="L24" s="16" t="s">
        <v>80</v>
      </c>
      <c r="M24" s="16" t="s">
        <v>76</v>
      </c>
      <c r="N24" s="16" t="s">
        <v>74</v>
      </c>
      <c r="O24" s="17" t="s">
        <v>34</v>
      </c>
      <c r="P24" s="17" t="s">
        <v>35</v>
      </c>
    </row>
    <row r="25" spans="3:16" ht="15.75">
      <c r="C25" s="16"/>
      <c r="D25" s="16"/>
      <c r="E25" s="16"/>
      <c r="F25" s="16"/>
      <c r="G25" s="16"/>
      <c r="H25" s="16"/>
      <c r="I25" s="16" t="s">
        <v>73</v>
      </c>
      <c r="J25" s="16" t="s">
        <v>68</v>
      </c>
      <c r="K25" s="16"/>
      <c r="L25" s="16"/>
      <c r="M25" s="16" t="s">
        <v>78</v>
      </c>
      <c r="N25" s="16"/>
      <c r="O25" s="18"/>
      <c r="P25" s="18"/>
    </row>
    <row r="26" spans="3:16" ht="15.75">
      <c r="C26" s="3"/>
      <c r="D26" s="3"/>
      <c r="E26" s="3"/>
      <c r="F26" s="3"/>
      <c r="G26" s="3"/>
      <c r="H26" s="3"/>
      <c r="I26" s="3"/>
      <c r="J26" s="3"/>
      <c r="K26" s="3"/>
      <c r="L26" s="3"/>
      <c r="N26" s="3"/>
      <c r="O26" s="1"/>
      <c r="P26" s="1"/>
    </row>
    <row r="27" spans="1:16" ht="12.75">
      <c r="A27" t="s">
        <v>17</v>
      </c>
      <c r="B27" t="s">
        <v>3</v>
      </c>
      <c r="C27" s="8">
        <v>8</v>
      </c>
      <c r="D27" s="8">
        <v>0</v>
      </c>
      <c r="E27" s="8">
        <v>62</v>
      </c>
      <c r="F27" s="8">
        <v>1</v>
      </c>
      <c r="G27" s="8">
        <v>1</v>
      </c>
      <c r="H27" s="8">
        <v>0</v>
      </c>
      <c r="I27" s="8">
        <v>22</v>
      </c>
      <c r="J27" s="9">
        <f>I27/(C27*6)</f>
        <v>0.4583333333333333</v>
      </c>
      <c r="K27" s="13">
        <f>E27/C27</f>
        <v>7.75</v>
      </c>
      <c r="L27" s="13">
        <f>E27/F27</f>
        <v>62</v>
      </c>
      <c r="M27" s="8">
        <f>C27*6/F27</f>
        <v>48</v>
      </c>
      <c r="N27" s="10" t="s">
        <v>55</v>
      </c>
      <c r="O27" s="8">
        <v>3</v>
      </c>
      <c r="P27" s="8">
        <v>2</v>
      </c>
    </row>
    <row r="28" spans="1:16" ht="12.75">
      <c r="A28" t="s">
        <v>18</v>
      </c>
      <c r="B28" t="s">
        <v>4</v>
      </c>
      <c r="C28" s="8">
        <v>3</v>
      </c>
      <c r="D28" s="8">
        <v>0</v>
      </c>
      <c r="E28" s="8">
        <v>32</v>
      </c>
      <c r="F28" s="8">
        <v>3</v>
      </c>
      <c r="G28" s="8">
        <v>5</v>
      </c>
      <c r="H28" s="8">
        <v>0</v>
      </c>
      <c r="I28" s="8">
        <v>7</v>
      </c>
      <c r="J28" s="9">
        <f>I28/(C28*6)</f>
        <v>0.3888888888888889</v>
      </c>
      <c r="K28" s="13">
        <f>E28/C28</f>
        <v>10.666666666666666</v>
      </c>
      <c r="L28" s="13">
        <f>E28/F28</f>
        <v>10.666666666666666</v>
      </c>
      <c r="M28" s="8">
        <f aca="true" t="shared" si="4" ref="M28:M41">C28*6/F28</f>
        <v>6</v>
      </c>
      <c r="N28" s="10" t="s">
        <v>56</v>
      </c>
      <c r="O28" s="8">
        <v>3</v>
      </c>
      <c r="P28" s="8">
        <v>0</v>
      </c>
    </row>
    <row r="29" spans="1:16" ht="12.75">
      <c r="A29" t="s">
        <v>5</v>
      </c>
      <c r="B29" t="s">
        <v>21</v>
      </c>
      <c r="C29" s="8">
        <v>22</v>
      </c>
      <c r="D29" s="8">
        <v>1</v>
      </c>
      <c r="E29" s="8">
        <v>174</v>
      </c>
      <c r="F29" s="8">
        <v>8</v>
      </c>
      <c r="G29" s="8">
        <v>4</v>
      </c>
      <c r="H29" s="8">
        <v>0</v>
      </c>
      <c r="I29" s="8">
        <v>71</v>
      </c>
      <c r="J29" s="9">
        <f>I29/(C29*6)</f>
        <v>0.5378787878787878</v>
      </c>
      <c r="K29" s="13">
        <f>E29/C29</f>
        <v>7.909090909090909</v>
      </c>
      <c r="L29" s="13">
        <f>E29/F29</f>
        <v>21.75</v>
      </c>
      <c r="M29" s="8">
        <f t="shared" si="4"/>
        <v>16.5</v>
      </c>
      <c r="N29" s="10" t="s">
        <v>57</v>
      </c>
      <c r="O29" s="8">
        <v>4</v>
      </c>
      <c r="P29" s="8">
        <v>0</v>
      </c>
    </row>
    <row r="30" spans="1:16" ht="12.75">
      <c r="A30" t="s">
        <v>6</v>
      </c>
      <c r="B30" t="s">
        <v>22</v>
      </c>
      <c r="C30" s="8">
        <v>19</v>
      </c>
      <c r="D30" s="8">
        <v>3</v>
      </c>
      <c r="E30" s="8">
        <v>121</v>
      </c>
      <c r="F30" s="8">
        <v>5</v>
      </c>
      <c r="G30" s="8">
        <v>3</v>
      </c>
      <c r="H30" s="8">
        <v>0</v>
      </c>
      <c r="I30" s="8">
        <v>61</v>
      </c>
      <c r="J30" s="9">
        <f>I30/(C30*6)</f>
        <v>0.5350877192982456</v>
      </c>
      <c r="K30" s="13">
        <f>E30/C30</f>
        <v>6.368421052631579</v>
      </c>
      <c r="L30" s="13">
        <f>E30/F30</f>
        <v>24.2</v>
      </c>
      <c r="M30" s="8">
        <f t="shared" si="4"/>
        <v>22.8</v>
      </c>
      <c r="N30" s="10" t="s">
        <v>58</v>
      </c>
      <c r="O30" s="8">
        <v>1</v>
      </c>
      <c r="P30" s="8">
        <v>0</v>
      </c>
    </row>
    <row r="31" spans="1:16" ht="12.75">
      <c r="A31" t="s">
        <v>16</v>
      </c>
      <c r="B31" t="s">
        <v>2</v>
      </c>
      <c r="C31" s="8">
        <v>23</v>
      </c>
      <c r="D31" s="8">
        <v>1</v>
      </c>
      <c r="E31" s="8">
        <v>152</v>
      </c>
      <c r="F31" s="8">
        <v>8</v>
      </c>
      <c r="G31" s="8">
        <v>6</v>
      </c>
      <c r="H31" s="8">
        <v>0</v>
      </c>
      <c r="I31" s="8">
        <v>64</v>
      </c>
      <c r="J31" s="9">
        <f>I31/(C31*6)</f>
        <v>0.463768115942029</v>
      </c>
      <c r="K31" s="13">
        <f>E31/C31</f>
        <v>6.608695652173913</v>
      </c>
      <c r="L31" s="13">
        <f>E31/F31</f>
        <v>19</v>
      </c>
      <c r="M31" s="8">
        <f t="shared" si="4"/>
        <v>17.25</v>
      </c>
      <c r="N31" s="10" t="s">
        <v>59</v>
      </c>
      <c r="O31" s="8">
        <v>3</v>
      </c>
      <c r="P31" s="8">
        <v>0</v>
      </c>
    </row>
    <row r="32" spans="1:16" ht="12.75">
      <c r="A32" s="7" t="s">
        <v>75</v>
      </c>
      <c r="B32" t="s">
        <v>7</v>
      </c>
      <c r="C32" s="11" t="s">
        <v>48</v>
      </c>
      <c r="D32" s="11" t="s">
        <v>48</v>
      </c>
      <c r="E32" s="11" t="s">
        <v>48</v>
      </c>
      <c r="F32" s="11" t="s">
        <v>48</v>
      </c>
      <c r="G32" s="11" t="s">
        <v>48</v>
      </c>
      <c r="H32" s="11" t="s">
        <v>48</v>
      </c>
      <c r="I32" s="11" t="s">
        <v>48</v>
      </c>
      <c r="J32" s="12" t="s">
        <v>48</v>
      </c>
      <c r="K32" s="14" t="s">
        <v>48</v>
      </c>
      <c r="L32" s="14" t="s">
        <v>48</v>
      </c>
      <c r="M32" s="11" t="s">
        <v>48</v>
      </c>
      <c r="N32" s="10" t="s">
        <v>48</v>
      </c>
      <c r="O32" s="8">
        <v>4</v>
      </c>
      <c r="P32" s="8">
        <v>0</v>
      </c>
    </row>
    <row r="33" spans="1:16" ht="12.75">
      <c r="A33" t="s">
        <v>8</v>
      </c>
      <c r="B33" t="s">
        <v>23</v>
      </c>
      <c r="C33" s="11" t="s">
        <v>48</v>
      </c>
      <c r="D33" s="11" t="s">
        <v>48</v>
      </c>
      <c r="E33" s="11" t="s">
        <v>48</v>
      </c>
      <c r="F33" s="11" t="s">
        <v>48</v>
      </c>
      <c r="G33" s="11" t="s">
        <v>48</v>
      </c>
      <c r="H33" s="11" t="s">
        <v>48</v>
      </c>
      <c r="I33" s="11" t="s">
        <v>48</v>
      </c>
      <c r="J33" s="12" t="s">
        <v>48</v>
      </c>
      <c r="K33" s="14" t="s">
        <v>48</v>
      </c>
      <c r="L33" s="14" t="s">
        <v>48</v>
      </c>
      <c r="M33" s="11" t="s">
        <v>48</v>
      </c>
      <c r="N33" s="10" t="s">
        <v>48</v>
      </c>
      <c r="O33" s="8">
        <v>2</v>
      </c>
      <c r="P33" s="8">
        <v>0</v>
      </c>
    </row>
    <row r="34" spans="1:16" ht="12.75">
      <c r="A34" t="s">
        <v>9</v>
      </c>
      <c r="B34" t="s">
        <v>24</v>
      </c>
      <c r="C34" s="11">
        <v>2</v>
      </c>
      <c r="D34" s="11">
        <v>0</v>
      </c>
      <c r="E34" s="11">
        <v>13</v>
      </c>
      <c r="F34" s="11">
        <v>1</v>
      </c>
      <c r="G34" s="11">
        <v>0</v>
      </c>
      <c r="H34" s="11">
        <v>0</v>
      </c>
      <c r="I34" s="11">
        <v>6</v>
      </c>
      <c r="J34" s="9">
        <f>I34/(C34*6)</f>
        <v>0.5</v>
      </c>
      <c r="K34" s="13">
        <f>E34/C34</f>
        <v>6.5</v>
      </c>
      <c r="L34" s="13">
        <f>E34/F34</f>
        <v>13</v>
      </c>
      <c r="M34" s="8">
        <f t="shared" si="4"/>
        <v>12</v>
      </c>
      <c r="N34" s="10" t="s">
        <v>60</v>
      </c>
      <c r="O34" s="8">
        <v>0</v>
      </c>
      <c r="P34" s="8">
        <v>0</v>
      </c>
    </row>
    <row r="35" spans="1:16" ht="12.75">
      <c r="A35" t="s">
        <v>10</v>
      </c>
      <c r="B35" t="s">
        <v>25</v>
      </c>
      <c r="C35" s="11">
        <v>22</v>
      </c>
      <c r="D35" s="11">
        <v>1</v>
      </c>
      <c r="E35" s="11">
        <v>148</v>
      </c>
      <c r="F35" s="11">
        <v>6</v>
      </c>
      <c r="G35" s="11">
        <v>2</v>
      </c>
      <c r="H35" s="11">
        <v>0</v>
      </c>
      <c r="I35" s="11">
        <v>64</v>
      </c>
      <c r="J35" s="9">
        <f>I35/(C35*6)</f>
        <v>0.48484848484848486</v>
      </c>
      <c r="K35" s="13">
        <f>E35/C35</f>
        <v>6.7272727272727275</v>
      </c>
      <c r="L35" s="13">
        <f>E35/F35</f>
        <v>24.666666666666668</v>
      </c>
      <c r="M35" s="8">
        <f t="shared" si="4"/>
        <v>22</v>
      </c>
      <c r="N35" s="10" t="s">
        <v>61</v>
      </c>
      <c r="O35" s="8">
        <v>4</v>
      </c>
      <c r="P35" s="8">
        <v>2</v>
      </c>
    </row>
    <row r="36" spans="1:16" ht="12.75">
      <c r="A36" t="s">
        <v>11</v>
      </c>
      <c r="B36" t="s">
        <v>26</v>
      </c>
      <c r="C36" s="11">
        <v>2</v>
      </c>
      <c r="D36" s="11">
        <v>0</v>
      </c>
      <c r="E36" s="11">
        <v>9</v>
      </c>
      <c r="F36" s="11">
        <v>0</v>
      </c>
      <c r="G36" s="11">
        <v>0</v>
      </c>
      <c r="H36" s="11">
        <v>0</v>
      </c>
      <c r="I36" s="11">
        <v>5</v>
      </c>
      <c r="J36" s="9">
        <f>I36/(C36*6)</f>
        <v>0.4166666666666667</v>
      </c>
      <c r="K36" s="13">
        <f>E36/C36</f>
        <v>4.5</v>
      </c>
      <c r="L36" s="14" t="s">
        <v>48</v>
      </c>
      <c r="M36" s="11" t="s">
        <v>48</v>
      </c>
      <c r="N36" s="10" t="s">
        <v>62</v>
      </c>
      <c r="O36" s="8">
        <v>1</v>
      </c>
      <c r="P36" s="8">
        <v>0</v>
      </c>
    </row>
    <row r="37" spans="1:16" ht="12.75">
      <c r="A37" t="s">
        <v>19</v>
      </c>
      <c r="B37" t="s">
        <v>12</v>
      </c>
      <c r="C37" s="11" t="s">
        <v>48</v>
      </c>
      <c r="D37" s="11" t="s">
        <v>48</v>
      </c>
      <c r="E37" s="11" t="s">
        <v>48</v>
      </c>
      <c r="F37" s="11" t="s">
        <v>48</v>
      </c>
      <c r="G37" s="11" t="s">
        <v>48</v>
      </c>
      <c r="H37" s="11" t="s">
        <v>48</v>
      </c>
      <c r="I37" s="11" t="s">
        <v>48</v>
      </c>
      <c r="J37" s="12" t="s">
        <v>48</v>
      </c>
      <c r="K37" s="14" t="s">
        <v>48</v>
      </c>
      <c r="L37" s="14" t="s">
        <v>48</v>
      </c>
      <c r="M37" s="11" t="s">
        <v>48</v>
      </c>
      <c r="N37" s="10" t="s">
        <v>48</v>
      </c>
      <c r="O37" s="8">
        <v>0</v>
      </c>
      <c r="P37" s="8">
        <v>0</v>
      </c>
    </row>
    <row r="38" spans="1:16" ht="12.75">
      <c r="A38" s="7" t="s">
        <v>79</v>
      </c>
      <c r="B38" t="s">
        <v>13</v>
      </c>
      <c r="C38" s="11">
        <v>8</v>
      </c>
      <c r="D38" s="11">
        <v>0</v>
      </c>
      <c r="E38" s="11">
        <v>87</v>
      </c>
      <c r="F38" s="11">
        <v>3</v>
      </c>
      <c r="G38" s="11">
        <v>0</v>
      </c>
      <c r="H38" s="11">
        <v>0</v>
      </c>
      <c r="I38" s="11">
        <v>17</v>
      </c>
      <c r="J38" s="9">
        <f>I38/(C38*6)</f>
        <v>0.3541666666666667</v>
      </c>
      <c r="K38" s="13">
        <f>E38/C38</f>
        <v>10.875</v>
      </c>
      <c r="L38" s="13">
        <f>E38/F38</f>
        <v>29</v>
      </c>
      <c r="M38" s="8">
        <f t="shared" si="4"/>
        <v>16</v>
      </c>
      <c r="N38" s="10" t="s">
        <v>63</v>
      </c>
      <c r="O38" s="8">
        <v>0</v>
      </c>
      <c r="P38" s="8">
        <v>0</v>
      </c>
    </row>
    <row r="39" spans="1:16" ht="12.75">
      <c r="A39" t="s">
        <v>20</v>
      </c>
      <c r="B39" t="s">
        <v>14</v>
      </c>
      <c r="C39" s="11">
        <v>8</v>
      </c>
      <c r="D39" s="11">
        <v>0</v>
      </c>
      <c r="E39" s="11">
        <v>34</v>
      </c>
      <c r="F39" s="11">
        <v>3</v>
      </c>
      <c r="G39" s="11">
        <v>4</v>
      </c>
      <c r="H39" s="11">
        <v>0</v>
      </c>
      <c r="I39" s="11">
        <v>25</v>
      </c>
      <c r="J39" s="9">
        <f>I39/(C39*6)</f>
        <v>0.5208333333333334</v>
      </c>
      <c r="K39" s="13">
        <f>E39/C39</f>
        <v>4.25</v>
      </c>
      <c r="L39" s="13">
        <f>E39/F39</f>
        <v>11.333333333333334</v>
      </c>
      <c r="M39" s="8">
        <f t="shared" si="4"/>
        <v>16</v>
      </c>
      <c r="N39" s="10" t="s">
        <v>64</v>
      </c>
      <c r="O39" s="8">
        <v>4</v>
      </c>
      <c r="P39" s="8">
        <v>1</v>
      </c>
    </row>
    <row r="40" spans="1:16" ht="12.75">
      <c r="A40" t="s">
        <v>15</v>
      </c>
      <c r="B40" t="s">
        <v>27</v>
      </c>
      <c r="C40" s="11">
        <v>14</v>
      </c>
      <c r="D40" s="11">
        <v>0</v>
      </c>
      <c r="E40" s="11">
        <v>113</v>
      </c>
      <c r="F40" s="11">
        <v>3</v>
      </c>
      <c r="G40" s="11">
        <v>3</v>
      </c>
      <c r="H40" s="11">
        <v>0</v>
      </c>
      <c r="I40" s="11">
        <v>34</v>
      </c>
      <c r="J40" s="9">
        <f>I40/(C40*6)</f>
        <v>0.40476190476190477</v>
      </c>
      <c r="K40" s="13">
        <f>E40/C40</f>
        <v>8.071428571428571</v>
      </c>
      <c r="L40" s="13">
        <f>E40/F40</f>
        <v>37.666666666666664</v>
      </c>
      <c r="M40" s="8">
        <f t="shared" si="4"/>
        <v>28</v>
      </c>
      <c r="N40" s="10" t="s">
        <v>65</v>
      </c>
      <c r="O40" s="8">
        <v>2</v>
      </c>
      <c r="P40" s="8">
        <v>0</v>
      </c>
    </row>
    <row r="41" spans="3:16" ht="12.75">
      <c r="C41" s="23">
        <f>SUM(C27:C40)</f>
        <v>131</v>
      </c>
      <c r="D41" s="23">
        <f aca="true" t="shared" si="5" ref="D41:P41">SUM(D27:D40)</f>
        <v>6</v>
      </c>
      <c r="E41" s="23">
        <f t="shared" si="5"/>
        <v>945</v>
      </c>
      <c r="F41" s="23">
        <f t="shared" si="5"/>
        <v>41</v>
      </c>
      <c r="G41" s="23">
        <f t="shared" si="5"/>
        <v>28</v>
      </c>
      <c r="H41" s="23">
        <f t="shared" si="5"/>
        <v>0</v>
      </c>
      <c r="I41" s="23">
        <f t="shared" si="5"/>
        <v>376</v>
      </c>
      <c r="J41" s="24">
        <f>I41/(C41*6)</f>
        <v>0.47837150127226463</v>
      </c>
      <c r="K41" s="25">
        <f>E41/C41</f>
        <v>7.213740458015267</v>
      </c>
      <c r="L41" s="25">
        <f>E41/F41</f>
        <v>23.048780487804876</v>
      </c>
      <c r="M41" s="23">
        <f t="shared" si="4"/>
        <v>19.170731707317074</v>
      </c>
      <c r="N41" s="23"/>
      <c r="O41" s="23">
        <f t="shared" si="5"/>
        <v>31</v>
      </c>
      <c r="P41" s="23">
        <f t="shared" si="5"/>
        <v>5</v>
      </c>
    </row>
  </sheetData>
  <sheetProtection/>
  <mergeCells count="5">
    <mergeCell ref="R3:AA3"/>
    <mergeCell ref="AC3:AD3"/>
    <mergeCell ref="O23:P23"/>
    <mergeCell ref="D3:Q3"/>
    <mergeCell ref="C23:M2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5" sqref="B4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Hersch and Tash</dc:creator>
  <cp:keywords/>
  <dc:description/>
  <cp:lastModifiedBy>NORMAN</cp:lastModifiedBy>
  <dcterms:created xsi:type="dcterms:W3CDTF">2012-09-12T18:35:51Z</dcterms:created>
  <dcterms:modified xsi:type="dcterms:W3CDTF">2012-09-24T17:13:49Z</dcterms:modified>
  <cp:category/>
  <cp:version/>
  <cp:contentType/>
  <cp:contentStatus/>
</cp:coreProperties>
</file>